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ssunihockey.sharepoint.com/sites/bo-disziplinarkommission/Freigegebene Dokumente/General/07_SR-Kontingent/2024-2025/1_Excel Kontingentsberechnung für Website/"/>
    </mc:Choice>
  </mc:AlternateContent>
  <xr:revisionPtr revIDLastSave="14" documentId="8_{5DEF7FBB-C10A-4B8D-A026-14FDDBC294AF}" xr6:coauthVersionLast="47" xr6:coauthVersionMax="47" xr10:uidLastSave="{D4C4A706-07B7-4B2B-8711-DCC3B33326B1}"/>
  <bookViews>
    <workbookView xWindow="28680" yWindow="-120" windowWidth="29040" windowHeight="15720" tabRatio="579" xr2:uid="{00000000-000D-0000-FFFF-FFFF00000000}"/>
  </bookViews>
  <sheets>
    <sheet name="Vereinliste mit Mannschaften fü" sheetId="1" r:id="rId1"/>
  </sheets>
  <definedNames>
    <definedName name="_xlnm.Print_Area" localSheetId="0">'Vereinliste mit Mannschaften fü'!$A$1:$K$65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G25" i="1" s="1"/>
  <c r="A36" i="1"/>
  <c r="F36" i="1" l="1"/>
  <c r="D20" i="1"/>
  <c r="G20" i="1" l="1"/>
  <c r="A60" i="1" l="1"/>
  <c r="D24" i="1"/>
  <c r="G24" i="1" s="1"/>
  <c r="D9" i="1"/>
  <c r="F9" i="1" s="1"/>
  <c r="H47" i="1"/>
  <c r="H46" i="1"/>
  <c r="D26" i="1"/>
  <c r="G26" i="1" s="1"/>
  <c r="I60" i="1"/>
  <c r="I63" i="1" s="1"/>
  <c r="D11" i="1"/>
  <c r="G11" i="1" s="1"/>
  <c r="D12" i="1"/>
  <c r="G12" i="1" s="1"/>
  <c r="D13" i="1"/>
  <c r="G13" i="1" s="1"/>
  <c r="D14" i="1"/>
  <c r="G14" i="1" s="1"/>
  <c r="D16" i="1"/>
  <c r="G16" i="1" s="1"/>
  <c r="D17" i="1"/>
  <c r="G17" i="1" s="1"/>
  <c r="D18" i="1"/>
  <c r="G18" i="1" s="1"/>
  <c r="D21" i="1"/>
  <c r="G21" i="1" s="1"/>
  <c r="D22" i="1"/>
  <c r="G22" i="1" s="1"/>
  <c r="D33" i="1"/>
  <c r="G33" i="1" s="1"/>
  <c r="D34" i="1"/>
  <c r="G34" i="1" s="1"/>
  <c r="H38" i="1"/>
  <c r="H39" i="1"/>
  <c r="H40" i="1"/>
  <c r="H41" i="1"/>
  <c r="H42" i="1"/>
  <c r="H44" i="1"/>
  <c r="H48" i="1"/>
  <c r="D4" i="1"/>
  <c r="F4" i="1" s="1"/>
  <c r="D5" i="1"/>
  <c r="F5" i="1"/>
  <c r="D6" i="1"/>
  <c r="F6" i="1" s="1"/>
  <c r="D7" i="1"/>
  <c r="F7" i="1" s="1"/>
  <c r="D8" i="1"/>
  <c r="F8" i="1" s="1"/>
  <c r="D28" i="1"/>
  <c r="F28" i="1" s="1"/>
  <c r="D29" i="1"/>
  <c r="F29" i="1" s="1"/>
  <c r="D30" i="1"/>
  <c r="F30" i="1"/>
  <c r="D31" i="1"/>
  <c r="F31" i="1" s="1"/>
  <c r="F63" i="1" l="1"/>
  <c r="G63" i="1"/>
  <c r="H63" i="1"/>
</calcChain>
</file>

<file path=xl/sharedStrings.xml><?xml version="1.0" encoding="utf-8"?>
<sst xmlns="http://schemas.openxmlformats.org/spreadsheetml/2006/main" count="108" uniqueCount="60">
  <si>
    <t>Anzahl angem. Teams</t>
  </si>
  <si>
    <t>Ligen</t>
  </si>
  <si>
    <t>Spielform</t>
  </si>
  <si>
    <t>GF Aktive: Anzahl SR</t>
  </si>
  <si>
    <t>KF Aktive: Anzahl SR</t>
  </si>
  <si>
    <t>GF Aktive: benötigte SR</t>
  </si>
  <si>
    <t>GF Junioren: benötigte SR</t>
  </si>
  <si>
    <t>KF Aktive: benötigte SR</t>
  </si>
  <si>
    <t>KF Junioren: benötigte SR</t>
  </si>
  <si>
    <t>Einzel</t>
  </si>
  <si>
    <t>Herren Aktive GF NLB</t>
  </si>
  <si>
    <t>Herren Aktive GF 1. Liga</t>
  </si>
  <si>
    <t>Herren Aktive GF 2. Liga</t>
  </si>
  <si>
    <t>Herren Aktive GF 3. Liga</t>
  </si>
  <si>
    <t>ESTF</t>
  </si>
  <si>
    <t>Herren Aktive GF 4. Liga</t>
  </si>
  <si>
    <t>Turnier</t>
  </si>
  <si>
    <t>Junioren U21 A</t>
  </si>
  <si>
    <t>Junioren U21 B</t>
  </si>
  <si>
    <t>Junioren U21 C</t>
  </si>
  <si>
    <t>Junioren U21 D</t>
  </si>
  <si>
    <t>Junioren U18 A</t>
  </si>
  <si>
    <t>Junioren U18 B</t>
  </si>
  <si>
    <t>Junioren U18 C</t>
  </si>
  <si>
    <t>Junioren U16 A</t>
  </si>
  <si>
    <t>Junioren U16 B</t>
  </si>
  <si>
    <t>Junioren U16 C</t>
  </si>
  <si>
    <t>Damen Aktive GF NLB</t>
  </si>
  <si>
    <t>Damen Aktive GF 1. Liga</t>
  </si>
  <si>
    <t>Damen Aktive GF 2. Liga</t>
  </si>
  <si>
    <t>Juniorinnen U21 A</t>
  </si>
  <si>
    <t>Juniorinnen U21 B</t>
  </si>
  <si>
    <t>Grundkontingent Grossfeld</t>
  </si>
  <si>
    <t>wird fällig wenn alle Teams in Turnierform oder ESTF spielen</t>
  </si>
  <si>
    <t>Herren Aktive KF 1. Liga</t>
  </si>
  <si>
    <t>Herren Aktive KF 2. Liga</t>
  </si>
  <si>
    <t>Herren Aktive KF 3. Liga</t>
  </si>
  <si>
    <t>Herren Aktive KF 4. Liga</t>
  </si>
  <si>
    <t>Herren Aktive KF 5. Liga</t>
  </si>
  <si>
    <t>Senioren</t>
  </si>
  <si>
    <t>Damen Aktive KF 1. Liga</t>
  </si>
  <si>
    <t>Damen Aktive KF 2.Liga</t>
  </si>
  <si>
    <t>Damen Aktive KF 3. Liga</t>
  </si>
  <si>
    <t>Junioren A Regional</t>
  </si>
  <si>
    <t>Junioren B Regional</t>
  </si>
  <si>
    <t>Junioren C Regional</t>
  </si>
  <si>
    <t>Junioren D Regional</t>
  </si>
  <si>
    <t>Junioren E Regional</t>
  </si>
  <si>
    <t>Juniorinnen A Regional</t>
  </si>
  <si>
    <t>Juniorinnen B Regional</t>
  </si>
  <si>
    <t>Juniorinnen C Regional</t>
  </si>
  <si>
    <t>Grundkontingent Kleinfeld Junioren</t>
  </si>
  <si>
    <t>wird fällig wenn mind. 1 Team Junioren/Juniorinnen KF angemeldet wird</t>
  </si>
  <si>
    <t>Total benötigte Schiedsrichter</t>
  </si>
  <si>
    <t>Berechnung Schiedsrichterkontingent Saison 2024/25</t>
  </si>
  <si>
    <t>Herren Aktive GF L-UPL</t>
  </si>
  <si>
    <t>Damen Aktive GF L-UPL</t>
  </si>
  <si>
    <t>Juniorinnen U17 A</t>
  </si>
  <si>
    <t>Junioren U14 A</t>
  </si>
  <si>
    <t>Junioren / Juniorinnen U14/U17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</si>
</sst>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0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.9499999999999993"/>
      <color indexed="8"/>
      <name val="Arial Narrow"/>
      <family val="2"/>
    </font>
    <font>
      <sz val="9.9499999999999993"/>
      <color indexed="8"/>
      <name val="Arial Narrow"/>
      <family val="2"/>
    </font>
    <font>
      <sz val="9.9499999999999993"/>
      <name val="Arial Narrow"/>
      <family val="2"/>
    </font>
    <font>
      <sz val="10"/>
      <color indexed="8"/>
      <name val="Arial Narrow"/>
      <family val="2"/>
    </font>
    <font>
      <sz val="9.9499999999999993"/>
      <color theme="0" tint="-0.249977111117893"/>
      <name val="Arial Narrow"/>
      <family val="2"/>
    </font>
    <font>
      <b/>
      <sz val="9.9499999999999993"/>
      <color rgb="FFFF0000"/>
      <name val="Arial Narrow"/>
      <family val="2"/>
    </font>
    <font>
      <b/>
      <sz val="20"/>
      <color indexed="8"/>
      <name val="Arial"/>
      <family val="2"/>
    </font>
    <font>
      <b/>
      <sz val="9.9499999999999993"/>
      <color theme="0"/>
      <name val="Arial Narrow"/>
      <family val="2"/>
    </font>
    <font>
      <sz val="9.9499999999999993"/>
      <color theme="0"/>
      <name val="Arial"/>
      <family val="2"/>
    </font>
    <font>
      <b/>
      <sz val="9.9499999999999993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3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left" vertical="center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3" fontId="7" fillId="4" borderId="0" xfId="0" applyNumberFormat="1" applyFont="1" applyFill="1" applyAlignment="1" applyProtection="1">
      <alignment horizontal="center" vertical="center"/>
      <protection locked="0"/>
    </xf>
    <xf numFmtId="3" fontId="8" fillId="3" borderId="0" xfId="0" applyNumberFormat="1" applyFont="1" applyFill="1" applyAlignment="1" applyProtection="1">
      <alignment horizontal="center" vertical="center"/>
      <protection locked="0"/>
    </xf>
    <xf numFmtId="3" fontId="7" fillId="5" borderId="0" xfId="0" applyNumberFormat="1" applyFont="1" applyFill="1" applyAlignment="1" applyProtection="1">
      <alignment horizontal="center" vertical="center"/>
      <protection locked="0"/>
    </xf>
    <xf numFmtId="3" fontId="8" fillId="5" borderId="0" xfId="0" applyNumberFormat="1" applyFont="1" applyFill="1" applyAlignment="1" applyProtection="1">
      <alignment horizontal="center" vertical="center"/>
      <protection locked="0"/>
    </xf>
    <xf numFmtId="3" fontId="7" fillId="6" borderId="0" xfId="0" applyNumberFormat="1" applyFont="1" applyFill="1" applyAlignment="1" applyProtection="1">
      <alignment horizontal="center" vertical="center"/>
      <protection locked="0"/>
    </xf>
    <xf numFmtId="3" fontId="8" fillId="6" borderId="0" xfId="0" applyNumberFormat="1" applyFont="1" applyFill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hidden="1"/>
    </xf>
    <xf numFmtId="3" fontId="1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textRotation="90" wrapText="1"/>
    </xf>
    <xf numFmtId="3" fontId="6" fillId="0" borderId="0" xfId="0" applyNumberFormat="1" applyFont="1" applyAlignment="1">
      <alignment horizontal="center" vertical="top" textRotation="90" wrapText="1"/>
    </xf>
    <xf numFmtId="3" fontId="6" fillId="6" borderId="0" xfId="0" applyNumberFormat="1" applyFont="1" applyFill="1" applyAlignment="1">
      <alignment horizontal="center" vertical="top" textRotation="90" wrapText="1"/>
    </xf>
    <xf numFmtId="3" fontId="6" fillId="5" borderId="0" xfId="0" applyNumberFormat="1" applyFont="1" applyFill="1" applyAlignment="1">
      <alignment horizontal="center" vertical="top" textRotation="90" wrapText="1"/>
    </xf>
    <xf numFmtId="3" fontId="6" fillId="3" borderId="0" xfId="0" applyNumberFormat="1" applyFont="1" applyFill="1" applyAlignment="1">
      <alignment horizontal="center" vertical="top" textRotation="90" wrapText="1"/>
    </xf>
    <xf numFmtId="3" fontId="6" fillId="4" borderId="0" xfId="0" applyNumberFormat="1" applyFont="1" applyFill="1" applyAlignment="1">
      <alignment horizontal="center" vertical="top" textRotation="90" wrapText="1"/>
    </xf>
    <xf numFmtId="3" fontId="2" fillId="7" borderId="0" xfId="0" applyNumberFormat="1" applyFont="1" applyFill="1" applyAlignment="1">
      <alignment horizontal="center" vertical="center"/>
    </xf>
    <xf numFmtId="3" fontId="13" fillId="7" borderId="0" xfId="0" applyNumberFormat="1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center" vertical="center"/>
    </xf>
    <xf numFmtId="3" fontId="15" fillId="7" borderId="0" xfId="0" applyNumberFormat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textRotation="90" wrapText="1"/>
    </xf>
    <xf numFmtId="3" fontId="6" fillId="5" borderId="0" xfId="0" applyNumberFormat="1" applyFont="1" applyFill="1" applyAlignment="1">
      <alignment horizontal="center" textRotation="90" wrapText="1"/>
    </xf>
    <xf numFmtId="3" fontId="6" fillId="3" borderId="0" xfId="0" applyNumberFormat="1" applyFont="1" applyFill="1" applyAlignment="1">
      <alignment horizontal="center" textRotation="90" wrapText="1"/>
    </xf>
    <xf numFmtId="3" fontId="6" fillId="4" borderId="0" xfId="0" applyNumberFormat="1" applyFont="1" applyFill="1" applyAlignment="1">
      <alignment horizontal="center" textRotation="90" wrapText="1"/>
    </xf>
    <xf numFmtId="0" fontId="12" fillId="0" borderId="2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6"/>
  <sheetViews>
    <sheetView tabSelected="1" view="pageBreakPreview" zoomScale="85" zoomScaleNormal="73" zoomScaleSheetLayoutView="85" zoomScalePageLayoutView="85" workbookViewId="0">
      <pane ySplit="2" topLeftCell="A3" activePane="bottomLeft" state="frozen"/>
      <selection pane="bottomLeft" activeCell="A24" sqref="A24"/>
    </sheetView>
  </sheetViews>
  <sheetFormatPr baseColWidth="10" defaultColWidth="11.453125" defaultRowHeight="12.5" x14ac:dyDescent="0.25"/>
  <cols>
    <col min="1" max="1" width="8.26953125" style="2" bestFit="1" customWidth="1"/>
    <col min="2" max="2" width="34.453125" style="5" customWidth="1"/>
    <col min="3" max="3" width="8.26953125" style="2" bestFit="1" customWidth="1"/>
    <col min="4" max="5" width="6.26953125" style="2" hidden="1" customWidth="1"/>
    <col min="6" max="9" width="5.7265625" style="2" customWidth="1"/>
    <col min="10" max="10" width="4" style="2" bestFit="1" customWidth="1"/>
    <col min="11" max="11" width="68.453125" style="2" bestFit="1" customWidth="1"/>
    <col min="12" max="13" width="3.26953125" style="2" bestFit="1" customWidth="1"/>
    <col min="14" max="14" width="4" style="2" bestFit="1" customWidth="1"/>
    <col min="15" max="15" width="3.26953125" style="2" bestFit="1" customWidth="1"/>
    <col min="16" max="17" width="4" style="2" bestFit="1" customWidth="1"/>
    <col min="18" max="22" width="3.26953125" style="2" bestFit="1" customWidth="1"/>
    <col min="23" max="16384" width="11.453125" style="1"/>
  </cols>
  <sheetData>
    <row r="1" spans="1:23" ht="43.5" customHeight="1" x14ac:dyDescent="0.25">
      <c r="A1" s="49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23" s="9" customFormat="1" ht="87" customHeight="1" x14ac:dyDescent="0.3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45" t="s">
        <v>5</v>
      </c>
      <c r="G2" s="46" t="s">
        <v>6</v>
      </c>
      <c r="H2" s="47" t="s">
        <v>7</v>
      </c>
      <c r="I2" s="48" t="s">
        <v>8</v>
      </c>
      <c r="J2" s="14"/>
      <c r="K2" s="3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s="9" customFormat="1" ht="5.15" customHeight="1" x14ac:dyDescent="0.3">
      <c r="A3" s="12"/>
      <c r="B3" s="11"/>
      <c r="C3" s="12"/>
      <c r="D3" s="12"/>
      <c r="E3" s="12"/>
      <c r="F3" s="12"/>
      <c r="G3" s="12"/>
      <c r="H3" s="12"/>
      <c r="I3" s="12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1.25" customHeight="1" x14ac:dyDescent="0.25">
      <c r="A4" s="31"/>
      <c r="B4" s="14" t="s">
        <v>55</v>
      </c>
      <c r="C4" s="13" t="s">
        <v>9</v>
      </c>
      <c r="D4" s="13">
        <f t="shared" ref="D4:D14" si="0">IF(C4="Einzel",2,1)</f>
        <v>2</v>
      </c>
      <c r="E4" s="13"/>
      <c r="F4" s="13">
        <f t="shared" ref="F4:F9" si="1">D4*A4</f>
        <v>0</v>
      </c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1.25" customHeight="1" x14ac:dyDescent="0.25">
      <c r="A5" s="31"/>
      <c r="B5" s="14" t="s">
        <v>10</v>
      </c>
      <c r="C5" s="13" t="s">
        <v>9</v>
      </c>
      <c r="D5" s="13">
        <f t="shared" si="0"/>
        <v>2</v>
      </c>
      <c r="E5" s="13"/>
      <c r="F5" s="13">
        <f t="shared" si="1"/>
        <v>0</v>
      </c>
      <c r="G5" s="13"/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1.25" customHeight="1" x14ac:dyDescent="0.25">
      <c r="A6" s="31"/>
      <c r="B6" s="14" t="s">
        <v>11</v>
      </c>
      <c r="C6" s="13" t="s">
        <v>9</v>
      </c>
      <c r="D6" s="13">
        <f t="shared" si="0"/>
        <v>2</v>
      </c>
      <c r="E6" s="13"/>
      <c r="F6" s="13">
        <f t="shared" si="1"/>
        <v>0</v>
      </c>
      <c r="G6" s="13"/>
      <c r="H6" s="13"/>
      <c r="I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1.25" customHeight="1" x14ac:dyDescent="0.25">
      <c r="A7" s="31"/>
      <c r="B7" s="14" t="s">
        <v>12</v>
      </c>
      <c r="C7" s="13" t="s">
        <v>9</v>
      </c>
      <c r="D7" s="13">
        <f t="shared" si="0"/>
        <v>2</v>
      </c>
      <c r="E7" s="13"/>
      <c r="F7" s="13">
        <f t="shared" si="1"/>
        <v>0</v>
      </c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1.25" customHeight="1" x14ac:dyDescent="0.25">
      <c r="A8" s="31"/>
      <c r="B8" s="14" t="s">
        <v>13</v>
      </c>
      <c r="C8" s="13" t="s">
        <v>14</v>
      </c>
      <c r="D8" s="13">
        <f t="shared" si="0"/>
        <v>1</v>
      </c>
      <c r="E8" s="13"/>
      <c r="F8" s="13">
        <f t="shared" si="1"/>
        <v>0</v>
      </c>
      <c r="G8" s="13"/>
      <c r="H8" s="13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1.25" customHeight="1" x14ac:dyDescent="0.25">
      <c r="A9" s="31"/>
      <c r="B9" s="14" t="s">
        <v>15</v>
      </c>
      <c r="C9" s="13" t="s">
        <v>16</v>
      </c>
      <c r="D9" s="13">
        <f>IF(C9="Einzel",2,1)</f>
        <v>1</v>
      </c>
      <c r="E9" s="13"/>
      <c r="F9" s="13">
        <f t="shared" si="1"/>
        <v>0</v>
      </c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6" customHeigh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1.25" customHeight="1" x14ac:dyDescent="0.25">
      <c r="A11" s="29"/>
      <c r="B11" s="14" t="s">
        <v>17</v>
      </c>
      <c r="C11" s="13" t="s">
        <v>9</v>
      </c>
      <c r="D11" s="13">
        <f t="shared" si="0"/>
        <v>2</v>
      </c>
      <c r="E11" s="13"/>
      <c r="F11" s="13"/>
      <c r="G11" s="13">
        <f>D11*A11</f>
        <v>0</v>
      </c>
      <c r="H11" s="13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1.25" customHeight="1" x14ac:dyDescent="0.25">
      <c r="A12" s="29"/>
      <c r="B12" s="14" t="s">
        <v>18</v>
      </c>
      <c r="C12" s="13" t="s">
        <v>9</v>
      </c>
      <c r="D12" s="13">
        <f t="shared" si="0"/>
        <v>2</v>
      </c>
      <c r="E12" s="13"/>
      <c r="F12" s="13"/>
      <c r="G12" s="13">
        <f>D12*A12</f>
        <v>0</v>
      </c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1.25" customHeight="1" x14ac:dyDescent="0.3">
      <c r="A13" s="29"/>
      <c r="B13" s="18" t="s">
        <v>19</v>
      </c>
      <c r="C13" s="13" t="s">
        <v>9</v>
      </c>
      <c r="D13" s="13">
        <f t="shared" si="0"/>
        <v>2</v>
      </c>
      <c r="E13" s="13"/>
      <c r="F13" s="13"/>
      <c r="G13" s="13">
        <f>D13*A13</f>
        <v>0</v>
      </c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1.25" customHeight="1" x14ac:dyDescent="0.25">
      <c r="A14" s="29"/>
      <c r="B14" s="14" t="s">
        <v>20</v>
      </c>
      <c r="C14" s="13" t="s">
        <v>16</v>
      </c>
      <c r="D14" s="13">
        <f t="shared" si="0"/>
        <v>1</v>
      </c>
      <c r="E14" s="13"/>
      <c r="F14" s="13"/>
      <c r="G14" s="13">
        <f>D14*A14</f>
        <v>0</v>
      </c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6" customHeight="1" x14ac:dyDescent="0.25">
      <c r="A15" s="13"/>
      <c r="B15" s="14"/>
      <c r="C15" s="13"/>
      <c r="D15" s="13"/>
      <c r="E15" s="13"/>
      <c r="F15" s="13"/>
      <c r="G15" s="13"/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1.25" customHeight="1" x14ac:dyDescent="0.25">
      <c r="A16" s="29"/>
      <c r="B16" s="14" t="s">
        <v>21</v>
      </c>
      <c r="C16" s="13" t="s">
        <v>9</v>
      </c>
      <c r="D16" s="13">
        <f>IF(C16="Einzel",2,1)</f>
        <v>2</v>
      </c>
      <c r="E16" s="13"/>
      <c r="F16" s="13"/>
      <c r="G16" s="13">
        <f>D16*A16</f>
        <v>0</v>
      </c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 x14ac:dyDescent="0.3">
      <c r="A17" s="29"/>
      <c r="B17" s="17" t="s">
        <v>22</v>
      </c>
      <c r="C17" s="13" t="s">
        <v>14</v>
      </c>
      <c r="D17" s="13">
        <f>IF(C17="Einzel",2,1)</f>
        <v>1</v>
      </c>
      <c r="E17" s="13"/>
      <c r="F17" s="13"/>
      <c r="G17" s="13">
        <f>D17*A17</f>
        <v>0</v>
      </c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x14ac:dyDescent="0.3">
      <c r="A18" s="29"/>
      <c r="B18" s="17" t="s">
        <v>23</v>
      </c>
      <c r="C18" s="13" t="s">
        <v>16</v>
      </c>
      <c r="D18" s="13">
        <f>IF(C18="Einzel",2,1)</f>
        <v>1</v>
      </c>
      <c r="E18" s="13"/>
      <c r="F18" s="13"/>
      <c r="G18" s="13">
        <f>D18*A18</f>
        <v>0</v>
      </c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6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 x14ac:dyDescent="0.25">
      <c r="A20" s="29"/>
      <c r="B20" s="14" t="s">
        <v>24</v>
      </c>
      <c r="C20" s="13" t="s">
        <v>9</v>
      </c>
      <c r="D20" s="13">
        <f>IF(C20="Einzel",2,1)</f>
        <v>2</v>
      </c>
      <c r="E20" s="13"/>
      <c r="F20" s="13"/>
      <c r="G20" s="13">
        <f>D20*A20</f>
        <v>0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 x14ac:dyDescent="0.25">
      <c r="A21" s="29"/>
      <c r="B21" s="14" t="s">
        <v>25</v>
      </c>
      <c r="C21" s="13" t="s">
        <v>14</v>
      </c>
      <c r="D21" s="13">
        <f>IF(C21="Einzel",2,1)</f>
        <v>1</v>
      </c>
      <c r="E21" s="13"/>
      <c r="F21" s="13"/>
      <c r="G21" s="13">
        <f>D21*A21</f>
        <v>0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 x14ac:dyDescent="0.25">
      <c r="A22" s="29"/>
      <c r="B22" s="14" t="s">
        <v>26</v>
      </c>
      <c r="C22" s="13" t="s">
        <v>16</v>
      </c>
      <c r="D22" s="13">
        <f>IF(C22="Einzel",2,1)</f>
        <v>1</v>
      </c>
      <c r="E22" s="13"/>
      <c r="F22" s="13"/>
      <c r="G22" s="13">
        <f>D22*A22</f>
        <v>0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6" customHeight="1" x14ac:dyDescent="0.25">
      <c r="A23" s="13"/>
      <c r="B23" s="14"/>
      <c r="C23" s="13"/>
      <c r="D23" s="13"/>
      <c r="E23" s="13"/>
      <c r="F23" s="13"/>
      <c r="G23" s="13"/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 x14ac:dyDescent="0.25">
      <c r="A24" s="29"/>
      <c r="B24" s="14" t="s">
        <v>57</v>
      </c>
      <c r="C24" s="13" t="s">
        <v>9</v>
      </c>
      <c r="D24" s="13">
        <f>IF(C24="Einzel",2,1)</f>
        <v>2</v>
      </c>
      <c r="E24" s="13"/>
      <c r="F24" s="13"/>
      <c r="G24" s="13">
        <f>D24*A24</f>
        <v>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x14ac:dyDescent="0.25">
      <c r="A25" s="29"/>
      <c r="B25" s="14" t="s">
        <v>58</v>
      </c>
      <c r="C25" s="13" t="s">
        <v>14</v>
      </c>
      <c r="D25" s="13">
        <f>IF(C25="Einzel",2,1)</f>
        <v>1</v>
      </c>
      <c r="E25" s="13"/>
      <c r="F25" s="13"/>
      <c r="G25" s="13">
        <f>D25*A25</f>
        <v>0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1.25" customHeight="1" x14ac:dyDescent="0.25">
      <c r="A26" s="29"/>
      <c r="B26" s="14" t="s">
        <v>59</v>
      </c>
      <c r="C26" s="13" t="s">
        <v>16</v>
      </c>
      <c r="D26" s="13">
        <f>IF(C26="Einzel",2,1)</f>
        <v>1</v>
      </c>
      <c r="E26" s="13"/>
      <c r="F26" s="13"/>
      <c r="G26" s="13">
        <f>D26*A26</f>
        <v>0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6" customHeight="1" x14ac:dyDescent="0.25"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1.25" customHeight="1" x14ac:dyDescent="0.25">
      <c r="A28" s="31"/>
      <c r="B28" s="14" t="s">
        <v>56</v>
      </c>
      <c r="C28" s="13" t="s">
        <v>9</v>
      </c>
      <c r="D28" s="13">
        <f>IF(C28="Einzel",2,1)</f>
        <v>2</v>
      </c>
      <c r="E28" s="13"/>
      <c r="F28" s="13">
        <f>D28*A28</f>
        <v>0</v>
      </c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1.25" customHeight="1" x14ac:dyDescent="0.25">
      <c r="A29" s="31"/>
      <c r="B29" s="14" t="s">
        <v>27</v>
      </c>
      <c r="C29" s="13" t="s">
        <v>9</v>
      </c>
      <c r="D29" s="13">
        <f>IF(C29="Einzel",2,1)</f>
        <v>2</v>
      </c>
      <c r="E29" s="13"/>
      <c r="F29" s="13">
        <f>D29*A29</f>
        <v>0</v>
      </c>
      <c r="G29" s="13"/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1.25" customHeight="1" x14ac:dyDescent="0.25">
      <c r="A30" s="32"/>
      <c r="B30" s="14" t="s">
        <v>28</v>
      </c>
      <c r="C30" s="16" t="s">
        <v>9</v>
      </c>
      <c r="D30" s="16">
        <f>IF(C30="Einzel",2,1)</f>
        <v>2</v>
      </c>
      <c r="E30" s="16"/>
      <c r="F30" s="13">
        <f>D30*A30</f>
        <v>0</v>
      </c>
      <c r="G30" s="16"/>
      <c r="H30" s="16"/>
      <c r="I30" s="1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1.25" customHeight="1" x14ac:dyDescent="0.25">
      <c r="A31" s="31"/>
      <c r="B31" s="14" t="s">
        <v>29</v>
      </c>
      <c r="C31" s="13" t="s">
        <v>16</v>
      </c>
      <c r="D31" s="13">
        <f>IF(C31="Einzel",2,1)</f>
        <v>1</v>
      </c>
      <c r="E31" s="13"/>
      <c r="F31" s="13">
        <f>D31*A31</f>
        <v>0</v>
      </c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6" customHeight="1" x14ac:dyDescent="0.25">
      <c r="A32" s="13"/>
      <c r="B32" s="14"/>
      <c r="C32" s="13"/>
      <c r="D32" s="13"/>
      <c r="E32" s="13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s="10" customFormat="1" ht="11.25" customHeight="1" x14ac:dyDescent="0.25">
      <c r="A33" s="30"/>
      <c r="B33" s="15" t="s">
        <v>30</v>
      </c>
      <c r="C33" s="16" t="s">
        <v>9</v>
      </c>
      <c r="D33" s="16">
        <f>IF(C33="Einzel",2,1)</f>
        <v>2</v>
      </c>
      <c r="E33" s="16"/>
      <c r="F33" s="16"/>
      <c r="G33" s="13">
        <f>D33*A33</f>
        <v>0</v>
      </c>
      <c r="H33" s="16"/>
      <c r="I33" s="16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1.25" customHeight="1" x14ac:dyDescent="0.25">
      <c r="A34" s="29"/>
      <c r="B34" s="14" t="s">
        <v>31</v>
      </c>
      <c r="C34" s="13" t="s">
        <v>16</v>
      </c>
      <c r="D34" s="13">
        <f>IF(C34="Einzel",2,1)</f>
        <v>1</v>
      </c>
      <c r="E34" s="13"/>
      <c r="F34" s="13"/>
      <c r="G34" s="13">
        <f>D34*A34</f>
        <v>0</v>
      </c>
      <c r="H34" s="13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9" customFormat="1" ht="6" customHeight="1" x14ac:dyDescent="0.3">
      <c r="A35" s="33"/>
      <c r="B35" s="11"/>
      <c r="C35" s="12"/>
      <c r="D35" s="12"/>
      <c r="E35" s="12"/>
      <c r="F35" s="12"/>
      <c r="G35" s="12"/>
      <c r="H35" s="12"/>
      <c r="I35" s="12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9" customFormat="1" ht="11.25" customHeight="1" x14ac:dyDescent="0.3">
      <c r="A36" s="33">
        <f>A4+A5+A6+A7+A11+A12+A13+A16+A20+A28+A29+A30+A33</f>
        <v>0</v>
      </c>
      <c r="B36" s="19" t="s">
        <v>32</v>
      </c>
      <c r="C36" s="12"/>
      <c r="D36" s="12"/>
      <c r="E36" s="12"/>
      <c r="F36" s="20">
        <f>IF(A36&gt;0,0,1)*IF(SUM(A4:A34)=0,0,1)</f>
        <v>0</v>
      </c>
      <c r="G36" s="12"/>
      <c r="H36" s="12"/>
      <c r="I36" s="12"/>
      <c r="J36" s="14"/>
      <c r="K36" s="25" t="s">
        <v>33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6" customHeight="1" x14ac:dyDescent="0.25">
      <c r="A37" s="13"/>
      <c r="B37" s="14"/>
      <c r="C37" s="13"/>
      <c r="D37" s="13"/>
      <c r="E37" s="13"/>
      <c r="F37" s="13"/>
      <c r="G37" s="13"/>
      <c r="H37" s="13"/>
      <c r="I37" s="13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0" customFormat="1" ht="11.25" customHeight="1" x14ac:dyDescent="0.25">
      <c r="A38" s="28"/>
      <c r="B38" s="15" t="s">
        <v>34</v>
      </c>
      <c r="C38" s="16" t="s">
        <v>16</v>
      </c>
      <c r="D38" s="16"/>
      <c r="E38" s="16">
        <v>1</v>
      </c>
      <c r="F38" s="16"/>
      <c r="G38" s="16"/>
      <c r="H38" s="16">
        <f>E38*A38</f>
        <v>0</v>
      </c>
      <c r="I38" s="16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s="10" customFormat="1" ht="11.25" customHeight="1" x14ac:dyDescent="0.25">
      <c r="A39" s="28"/>
      <c r="B39" s="15" t="s">
        <v>35</v>
      </c>
      <c r="C39" s="16" t="s">
        <v>16</v>
      </c>
      <c r="D39" s="16"/>
      <c r="E39" s="16">
        <v>1</v>
      </c>
      <c r="F39" s="16"/>
      <c r="G39" s="16"/>
      <c r="H39" s="16">
        <f>E39*A39</f>
        <v>0</v>
      </c>
      <c r="I39" s="16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1.25" customHeight="1" x14ac:dyDescent="0.25">
      <c r="A40" s="26"/>
      <c r="B40" s="14" t="s">
        <v>36</v>
      </c>
      <c r="C40" s="13" t="s">
        <v>16</v>
      </c>
      <c r="D40" s="13"/>
      <c r="E40" s="13">
        <v>1</v>
      </c>
      <c r="F40" s="13"/>
      <c r="G40" s="13"/>
      <c r="H40" s="16">
        <f>E40*A40</f>
        <v>0</v>
      </c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1.25" customHeight="1" x14ac:dyDescent="0.25">
      <c r="A41" s="26"/>
      <c r="B41" s="14" t="s">
        <v>37</v>
      </c>
      <c r="C41" s="13" t="s">
        <v>16</v>
      </c>
      <c r="D41" s="13"/>
      <c r="E41" s="13">
        <v>1</v>
      </c>
      <c r="F41" s="13"/>
      <c r="G41" s="13"/>
      <c r="H41" s="16">
        <f>E41*A41</f>
        <v>0</v>
      </c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1.25" customHeight="1" x14ac:dyDescent="0.25">
      <c r="A42" s="26"/>
      <c r="B42" s="14" t="s">
        <v>38</v>
      </c>
      <c r="C42" s="13" t="s">
        <v>16</v>
      </c>
      <c r="D42" s="13"/>
      <c r="E42" s="13">
        <v>1</v>
      </c>
      <c r="F42" s="13"/>
      <c r="G42" s="13"/>
      <c r="H42" s="16">
        <f>E42*A42</f>
        <v>0</v>
      </c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6" customHeight="1" x14ac:dyDescent="0.25">
      <c r="A43" s="13"/>
      <c r="B43" s="14"/>
      <c r="C43" s="13"/>
      <c r="D43" s="13"/>
      <c r="E43" s="13"/>
      <c r="F43" s="13"/>
      <c r="G43" s="13"/>
      <c r="H43" s="16"/>
      <c r="I43" s="1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1.25" customHeight="1" x14ac:dyDescent="0.25">
      <c r="A44" s="28"/>
      <c r="B44" s="14" t="s">
        <v>39</v>
      </c>
      <c r="C44" s="16" t="s">
        <v>16</v>
      </c>
      <c r="D44" s="16"/>
      <c r="E44" s="16">
        <v>0</v>
      </c>
      <c r="F44" s="16"/>
      <c r="G44" s="16"/>
      <c r="H44" s="16">
        <f>E44*A44</f>
        <v>0</v>
      </c>
      <c r="I44" s="16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6" customHeight="1" x14ac:dyDescent="0.25">
      <c r="A45" s="13"/>
      <c r="B45" s="14"/>
      <c r="C45" s="16"/>
      <c r="D45" s="16"/>
      <c r="E45" s="16"/>
      <c r="F45" s="16"/>
      <c r="G45" s="16"/>
      <c r="H45" s="16"/>
      <c r="I45" s="16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1.25" customHeight="1" x14ac:dyDescent="0.25">
      <c r="A46" s="26"/>
      <c r="B46" s="14" t="s">
        <v>40</v>
      </c>
      <c r="C46" s="13" t="s">
        <v>16</v>
      </c>
      <c r="D46" s="13"/>
      <c r="E46" s="13">
        <v>1</v>
      </c>
      <c r="F46" s="13"/>
      <c r="G46" s="13"/>
      <c r="H46" s="16">
        <f>E46*A46</f>
        <v>0</v>
      </c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1.25" customHeight="1" x14ac:dyDescent="0.25">
      <c r="A47" s="26"/>
      <c r="B47" s="14" t="s">
        <v>41</v>
      </c>
      <c r="C47" s="13" t="s">
        <v>16</v>
      </c>
      <c r="D47" s="13"/>
      <c r="E47" s="13">
        <v>1</v>
      </c>
      <c r="F47" s="13"/>
      <c r="G47" s="13"/>
      <c r="H47" s="16">
        <f>E47*A47</f>
        <v>0</v>
      </c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1.25" customHeight="1" x14ac:dyDescent="0.25">
      <c r="A48" s="26"/>
      <c r="B48" s="14" t="s">
        <v>42</v>
      </c>
      <c r="C48" s="13" t="s">
        <v>16</v>
      </c>
      <c r="D48" s="13"/>
      <c r="E48" s="13">
        <v>1</v>
      </c>
      <c r="F48" s="13"/>
      <c r="G48" s="13"/>
      <c r="H48" s="16">
        <f>E48*A48</f>
        <v>0</v>
      </c>
      <c r="I48" s="13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6" customHeight="1" x14ac:dyDescent="0.25">
      <c r="A49" s="13"/>
      <c r="B49" s="14"/>
      <c r="C49" s="13"/>
      <c r="D49" s="13"/>
      <c r="E49" s="13"/>
      <c r="F49" s="13"/>
      <c r="G49" s="13"/>
      <c r="H49" s="13"/>
      <c r="I49" s="13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1.25" customHeight="1" x14ac:dyDescent="0.25">
      <c r="A50" s="27"/>
      <c r="B50" s="14" t="s">
        <v>43</v>
      </c>
      <c r="C50" s="13" t="s">
        <v>16</v>
      </c>
      <c r="D50" s="13"/>
      <c r="E50" s="13">
        <v>1</v>
      </c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1.25" customHeight="1" x14ac:dyDescent="0.25">
      <c r="A51" s="27"/>
      <c r="B51" s="14" t="s">
        <v>44</v>
      </c>
      <c r="C51" s="13" t="s">
        <v>16</v>
      </c>
      <c r="D51" s="13"/>
      <c r="E51" s="13">
        <v>1</v>
      </c>
      <c r="F51" s="13"/>
      <c r="G51" s="13"/>
      <c r="H51" s="13"/>
      <c r="I51" s="13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1.25" customHeight="1" x14ac:dyDescent="0.25">
      <c r="A52" s="27"/>
      <c r="B52" s="14" t="s">
        <v>45</v>
      </c>
      <c r="C52" s="13" t="s">
        <v>16</v>
      </c>
      <c r="D52" s="13"/>
      <c r="E52" s="13">
        <v>1</v>
      </c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1.25" customHeight="1" x14ac:dyDescent="0.25">
      <c r="A53" s="27"/>
      <c r="B53" s="14" t="s">
        <v>46</v>
      </c>
      <c r="C53" s="13" t="s">
        <v>16</v>
      </c>
      <c r="D53" s="13"/>
      <c r="E53" s="13">
        <v>0</v>
      </c>
      <c r="F53" s="13"/>
      <c r="G53" s="13"/>
      <c r="H53" s="13"/>
      <c r="I53" s="13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1.25" customHeight="1" x14ac:dyDescent="0.25">
      <c r="A54" s="27"/>
      <c r="B54" s="14" t="s">
        <v>47</v>
      </c>
      <c r="C54" s="13" t="s">
        <v>16</v>
      </c>
      <c r="D54" s="13"/>
      <c r="E54" s="13">
        <v>0</v>
      </c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6" customHeight="1" x14ac:dyDescent="0.25">
      <c r="A55" s="13"/>
      <c r="B55" s="14"/>
      <c r="C55" s="13"/>
      <c r="D55" s="13"/>
      <c r="E55" s="13"/>
      <c r="F55" s="13"/>
      <c r="G55" s="13"/>
      <c r="H55" s="13"/>
      <c r="I55" s="13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1.25" customHeight="1" x14ac:dyDescent="0.25">
      <c r="A56" s="27"/>
      <c r="B56" s="14" t="s">
        <v>48</v>
      </c>
      <c r="C56" s="13" t="s">
        <v>16</v>
      </c>
      <c r="D56" s="13"/>
      <c r="E56" s="13">
        <v>1</v>
      </c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1.25" customHeight="1" x14ac:dyDescent="0.25">
      <c r="A57" s="27"/>
      <c r="B57" s="14" t="s">
        <v>49</v>
      </c>
      <c r="C57" s="13" t="s">
        <v>16</v>
      </c>
      <c r="D57" s="13"/>
      <c r="E57" s="13">
        <v>1</v>
      </c>
      <c r="F57" s="13"/>
      <c r="G57" s="13"/>
      <c r="H57" s="13"/>
      <c r="I57" s="13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1.25" customHeight="1" x14ac:dyDescent="0.25">
      <c r="A58" s="27"/>
      <c r="B58" s="14" t="s">
        <v>50</v>
      </c>
      <c r="C58" s="13" t="s">
        <v>16</v>
      </c>
      <c r="D58" s="13"/>
      <c r="E58" s="13">
        <v>1</v>
      </c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ht="11.25" customHeight="1" x14ac:dyDescent="0.25">
      <c r="A59" s="13"/>
      <c r="B59" s="14"/>
      <c r="C59" s="13"/>
      <c r="D59" s="13"/>
      <c r="E59" s="13"/>
      <c r="F59" s="13"/>
      <c r="G59" s="13"/>
      <c r="H59" s="13"/>
      <c r="I59" s="13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13" x14ac:dyDescent="0.25">
      <c r="A60" s="33">
        <f>SUM(A50:A52)+SUM(A56:A58)</f>
        <v>0</v>
      </c>
      <c r="B60" s="19" t="s">
        <v>51</v>
      </c>
      <c r="C60" s="13"/>
      <c r="D60" s="13"/>
      <c r="E60" s="13"/>
      <c r="F60" s="13"/>
      <c r="G60" s="13"/>
      <c r="H60" s="13"/>
      <c r="I60" s="24">
        <f>IF(A60&gt;0,1,0)</f>
        <v>0</v>
      </c>
      <c r="J60" s="14"/>
      <c r="K60" s="25" t="s">
        <v>52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ht="5.15" customHeight="1" thickBot="1" x14ac:dyDescent="0.3">
      <c r="A61" s="21"/>
      <c r="B61" s="22"/>
      <c r="C61" s="21"/>
      <c r="D61" s="21"/>
      <c r="E61" s="21"/>
      <c r="F61" s="21"/>
      <c r="G61" s="21"/>
      <c r="H61" s="21"/>
      <c r="I61" s="21"/>
      <c r="J61" s="23"/>
      <c r="K61" s="2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3" ht="5.15" customHeight="1" x14ac:dyDescent="0.25">
      <c r="A62" s="3"/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3" ht="13" x14ac:dyDescent="0.25">
      <c r="A63" s="41"/>
      <c r="B63" s="42" t="s">
        <v>53</v>
      </c>
      <c r="C63" s="43"/>
      <c r="D63" s="43"/>
      <c r="E63" s="43"/>
      <c r="F63" s="44">
        <f>SUM(F4:F62)</f>
        <v>0</v>
      </c>
      <c r="G63" s="44">
        <f>SUM(G4:G62)</f>
        <v>0</v>
      </c>
      <c r="H63" s="44">
        <f>SUM(H4:H62)</f>
        <v>0</v>
      </c>
      <c r="I63" s="44">
        <f>SUM(I4:I62)</f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3" ht="5.15" customHeight="1" x14ac:dyDescent="0.25">
      <c r="A64" s="3"/>
      <c r="B64" s="6"/>
      <c r="C64" s="6"/>
      <c r="D64" s="6"/>
      <c r="E64" s="6"/>
      <c r="F64" s="6"/>
      <c r="G64" s="6"/>
      <c r="H64" s="6"/>
      <c r="I64" s="6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s="9" customFormat="1" ht="79.150000000000006" customHeight="1" x14ac:dyDescent="0.3">
      <c r="A65" s="36" t="s">
        <v>0</v>
      </c>
      <c r="B65" s="36" t="s">
        <v>1</v>
      </c>
      <c r="C65" s="36" t="s">
        <v>2</v>
      </c>
      <c r="D65" s="36" t="s">
        <v>3</v>
      </c>
      <c r="E65" s="36" t="s">
        <v>4</v>
      </c>
      <c r="F65" s="37" t="s">
        <v>5</v>
      </c>
      <c r="G65" s="38" t="s">
        <v>6</v>
      </c>
      <c r="H65" s="39" t="s">
        <v>7</v>
      </c>
      <c r="I65" s="40" t="s">
        <v>8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x14ac:dyDescent="0.25">
      <c r="A66" s="3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3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3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3"/>
      <c r="B71" s="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3"/>
      <c r="B72" s="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3"/>
      <c r="B73" s="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3"/>
      <c r="B74" s="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3"/>
      <c r="B75" s="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3"/>
      <c r="B76" s="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3"/>
      <c r="B77" s="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3"/>
      <c r="B78" s="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3"/>
      <c r="B79" s="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3"/>
      <c r="B80" s="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3"/>
      <c r="B81" s="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3"/>
      <c r="B82" s="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3"/>
      <c r="B83" s="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3"/>
      <c r="B84" s="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3"/>
      <c r="B85" s="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3"/>
      <c r="B86" s="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3"/>
      <c r="B87" s="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3"/>
      <c r="B89" s="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3"/>
      <c r="B92" s="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3"/>
      <c r="B93" s="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3"/>
      <c r="B94" s="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3"/>
      <c r="B95" s="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3"/>
      <c r="B96" s="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3"/>
      <c r="B97" s="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3"/>
      <c r="B98" s="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3"/>
      <c r="B99" s="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3"/>
      <c r="B100" s="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3"/>
      <c r="B101" s="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3"/>
      <c r="B102" s="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3"/>
      <c r="B103" s="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3"/>
      <c r="B104" s="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3"/>
      <c r="B105" s="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3"/>
      <c r="B106" s="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3"/>
      <c r="B107" s="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3"/>
      <c r="B108" s="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3"/>
      <c r="B109" s="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3"/>
      <c r="B110" s="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3"/>
      <c r="B111" s="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3"/>
      <c r="B112" s="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3"/>
      <c r="B113" s="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3"/>
      <c r="B116" s="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3"/>
      <c r="B117" s="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3"/>
      <c r="B118" s="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3"/>
      <c r="B119" s="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3"/>
      <c r="B120" s="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3"/>
      <c r="B121" s="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3"/>
      <c r="B123" s="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3"/>
      <c r="B124" s="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3"/>
      <c r="B125" s="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3"/>
      <c r="B126" s="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3"/>
      <c r="B127" s="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3"/>
      <c r="B128" s="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3"/>
      <c r="B129" s="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3"/>
      <c r="B130" s="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3"/>
      <c r="B131" s="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3"/>
      <c r="B132" s="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3"/>
      <c r="B133" s="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3"/>
      <c r="B134" s="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3"/>
      <c r="B135" s="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25">
      <c r="A136" s="3"/>
      <c r="B136" s="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25">
      <c r="A137" s="3"/>
      <c r="B137" s="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5">
      <c r="A138" s="3"/>
      <c r="B138" s="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5">
      <c r="A139" s="3"/>
      <c r="B139" s="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5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5">
      <c r="A141" s="3"/>
      <c r="B141" s="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5">
      <c r="A142" s="3"/>
      <c r="B142" s="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5">
      <c r="A143" s="3"/>
      <c r="B143" s="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5">
      <c r="A144" s="3"/>
      <c r="B144" s="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5">
      <c r="A145" s="3"/>
      <c r="B145" s="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25">
      <c r="A146" s="3"/>
      <c r="B146" s="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25">
      <c r="A147" s="3"/>
      <c r="B147" s="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25">
      <c r="A148" s="3"/>
      <c r="B148" s="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25">
      <c r="A149" s="3"/>
      <c r="B149" s="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25">
      <c r="A150" s="3"/>
      <c r="B150" s="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25">
      <c r="A151" s="3"/>
      <c r="B151" s="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25">
      <c r="A152" s="3"/>
      <c r="B152" s="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5">
      <c r="A153" s="3"/>
      <c r="B153" s="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25">
      <c r="A154" s="3"/>
      <c r="B154" s="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25">
      <c r="A155" s="3"/>
      <c r="B155" s="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25">
      <c r="A156" s="3"/>
      <c r="B156" s="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25">
      <c r="A157" s="3"/>
      <c r="B157" s="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25">
      <c r="A158" s="3"/>
      <c r="B158" s="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25">
      <c r="A159" s="3"/>
      <c r="B159" s="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25">
      <c r="A160" s="3"/>
      <c r="B160" s="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25">
      <c r="A161" s="3"/>
      <c r="B161" s="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25">
      <c r="A162" s="3"/>
      <c r="B162" s="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25">
      <c r="A163" s="3"/>
      <c r="B163" s="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25">
      <c r="A164" s="3"/>
      <c r="B164" s="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25">
      <c r="A165" s="3"/>
      <c r="B165" s="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25">
      <c r="A166" s="3"/>
      <c r="B166" s="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x14ac:dyDescent="0.25">
      <c r="A167" s="3"/>
      <c r="B167" s="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x14ac:dyDescent="0.25">
      <c r="A168" s="3"/>
      <c r="B168" s="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x14ac:dyDescent="0.25">
      <c r="A169" s="3"/>
      <c r="B169" s="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x14ac:dyDescent="0.25">
      <c r="A170" s="3"/>
      <c r="B170" s="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x14ac:dyDescent="0.25">
      <c r="A171" s="3"/>
      <c r="B171" s="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x14ac:dyDescent="0.25">
      <c r="A172" s="3"/>
      <c r="B172" s="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x14ac:dyDescent="0.25">
      <c r="A173" s="3"/>
      <c r="B173" s="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x14ac:dyDescent="0.25">
      <c r="A174" s="3"/>
      <c r="B174" s="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x14ac:dyDescent="0.25">
      <c r="A175" s="3"/>
      <c r="B175" s="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x14ac:dyDescent="0.25">
      <c r="A176" s="3"/>
      <c r="B176" s="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x14ac:dyDescent="0.25">
      <c r="A177" s="3"/>
      <c r="B177" s="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x14ac:dyDescent="0.25">
      <c r="A178" s="3"/>
      <c r="B178" s="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x14ac:dyDescent="0.25">
      <c r="A179" s="3"/>
      <c r="B179" s="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x14ac:dyDescent="0.25">
      <c r="A180" s="3"/>
      <c r="B180" s="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x14ac:dyDescent="0.25">
      <c r="A181" s="3"/>
      <c r="B181" s="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x14ac:dyDescent="0.25">
      <c r="A182" s="3"/>
      <c r="B182" s="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x14ac:dyDescent="0.25">
      <c r="A183" s="3"/>
      <c r="B183" s="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x14ac:dyDescent="0.25">
      <c r="A184" s="3"/>
      <c r="B184" s="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x14ac:dyDescent="0.25">
      <c r="A185" s="3"/>
      <c r="B185" s="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x14ac:dyDescent="0.25">
      <c r="A186" s="3"/>
      <c r="B186" s="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x14ac:dyDescent="0.25">
      <c r="A187" s="3"/>
      <c r="B187" s="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x14ac:dyDescent="0.25">
      <c r="A188" s="3"/>
      <c r="B188" s="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x14ac:dyDescent="0.25">
      <c r="A189" s="3"/>
      <c r="B189" s="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x14ac:dyDescent="0.25">
      <c r="A190" s="3"/>
      <c r="B190" s="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25">
      <c r="A191" s="3"/>
      <c r="B191" s="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x14ac:dyDescent="0.25">
      <c r="A192" s="3"/>
      <c r="B192" s="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x14ac:dyDescent="0.25">
      <c r="A193" s="3"/>
      <c r="B193" s="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x14ac:dyDescent="0.25">
      <c r="A194" s="3"/>
      <c r="B194" s="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x14ac:dyDescent="0.25">
      <c r="A195" s="3"/>
      <c r="B195" s="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x14ac:dyDescent="0.25">
      <c r="A196" s="3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x14ac:dyDescent="0.25">
      <c r="A197" s="3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x14ac:dyDescent="0.25">
      <c r="A198" s="3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x14ac:dyDescent="0.25">
      <c r="A199" s="3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x14ac:dyDescent="0.25">
      <c r="A200" s="3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25">
      <c r="A201" s="3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25">
      <c r="A202" s="3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25">
      <c r="A203" s="3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25">
      <c r="A204" s="3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25">
      <c r="A205" s="3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25">
      <c r="A206" s="3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25">
      <c r="A207" s="3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25">
      <c r="A208" s="3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25">
      <c r="A209" s="3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25">
      <c r="A210" s="3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25">
      <c r="A211" s="3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25">
      <c r="A212" s="3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25">
      <c r="A213" s="3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25">
      <c r="A214" s="3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25">
      <c r="A215" s="3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25">
      <c r="A216" s="3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25">
      <c r="A217" s="3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25">
      <c r="A218" s="3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25">
      <c r="A219" s="3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25">
      <c r="A220" s="3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25">
      <c r="A221" s="3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25">
      <c r="A222" s="3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25">
      <c r="A223" s="3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25">
      <c r="A224" s="3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25">
      <c r="A225" s="3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25">
      <c r="A226" s="3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25">
      <c r="A227" s="3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25">
      <c r="A228" s="3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25">
      <c r="A229" s="3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25">
      <c r="A230" s="3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25">
      <c r="A231" s="3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25">
      <c r="A232" s="3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x14ac:dyDescent="0.25">
      <c r="A233" s="3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x14ac:dyDescent="0.25">
      <c r="A234" s="3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x14ac:dyDescent="0.25">
      <c r="A235" s="3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x14ac:dyDescent="0.25">
      <c r="A236" s="3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x14ac:dyDescent="0.25">
      <c r="A237" s="3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x14ac:dyDescent="0.25">
      <c r="A238" s="3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x14ac:dyDescent="0.25">
      <c r="A239" s="3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x14ac:dyDescent="0.25">
      <c r="A240" s="3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x14ac:dyDescent="0.25">
      <c r="A241" s="3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x14ac:dyDescent="0.25">
      <c r="A242" s="3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x14ac:dyDescent="0.25">
      <c r="A243" s="3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x14ac:dyDescent="0.25">
      <c r="A244" s="3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x14ac:dyDescent="0.25">
      <c r="A245" s="3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x14ac:dyDescent="0.25">
      <c r="A246" s="3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x14ac:dyDescent="0.25">
      <c r="A247" s="3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x14ac:dyDescent="0.25">
      <c r="A248" s="3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x14ac:dyDescent="0.25">
      <c r="A249" s="3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x14ac:dyDescent="0.25">
      <c r="A250" s="3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x14ac:dyDescent="0.25">
      <c r="A251" s="3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x14ac:dyDescent="0.25">
      <c r="A252" s="3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x14ac:dyDescent="0.25">
      <c r="A253" s="3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x14ac:dyDescent="0.25">
      <c r="A254" s="3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x14ac:dyDescent="0.25">
      <c r="A255" s="3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x14ac:dyDescent="0.25">
      <c r="A256" s="3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x14ac:dyDescent="0.25">
      <c r="A257" s="3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x14ac:dyDescent="0.25">
      <c r="A258" s="3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x14ac:dyDescent="0.25">
      <c r="A259" s="3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x14ac:dyDescent="0.25">
      <c r="A260" s="3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x14ac:dyDescent="0.25">
      <c r="A261" s="3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x14ac:dyDescent="0.25">
      <c r="A262" s="3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x14ac:dyDescent="0.25">
      <c r="A263" s="3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x14ac:dyDescent="0.25">
      <c r="A264" s="3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x14ac:dyDescent="0.25">
      <c r="A265" s="3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x14ac:dyDescent="0.25">
      <c r="A266" s="3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25">
      <c r="A267" s="3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25">
      <c r="A268" s="3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25">
      <c r="A269" s="3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25">
      <c r="A270" s="3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25">
      <c r="A271" s="3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5">
      <c r="A272" s="3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5">
      <c r="A273" s="3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5">
      <c r="A274" s="3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5">
      <c r="A275" s="3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5">
      <c r="A276" s="3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5">
      <c r="A277" s="3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5">
      <c r="A278" s="3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5">
      <c r="A279" s="3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5">
      <c r="A280" s="3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5">
      <c r="A281" s="3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5">
      <c r="A282" s="3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5">
      <c r="A283" s="3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5">
      <c r="A284" s="3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5">
      <c r="A285" s="3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5">
      <c r="A286" s="3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5">
      <c r="A287" s="3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5">
      <c r="A288" s="3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5">
      <c r="A289" s="3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5">
      <c r="A290" s="3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5">
      <c r="A291" s="3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5">
      <c r="A292" s="3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5">
      <c r="A293" s="3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5">
      <c r="A294" s="3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5">
      <c r="A295" s="3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5">
      <c r="A296" s="3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5">
      <c r="A297" s="3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5">
      <c r="A298" s="3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5">
      <c r="A299" s="3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5">
      <c r="A300" s="3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5">
      <c r="A301" s="3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5">
      <c r="A302" s="3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5">
      <c r="A303" s="3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5">
      <c r="A304" s="3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5">
      <c r="A305" s="3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5">
      <c r="A306" s="3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5">
      <c r="A307" s="3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5">
      <c r="A308" s="3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25">
      <c r="A309" s="3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5">
      <c r="A310" s="3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5">
      <c r="A311" s="3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5">
      <c r="A312" s="3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5">
      <c r="A313" s="3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5">
      <c r="A314" s="3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5">
      <c r="A315" s="3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5">
      <c r="A316" s="3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5">
      <c r="A317" s="3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5">
      <c r="A318" s="3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5">
      <c r="A319" s="3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5">
      <c r="A320" s="3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5">
      <c r="A321" s="3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5">
      <c r="A322" s="3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5">
      <c r="A323" s="3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5">
      <c r="A324" s="3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5">
      <c r="A325" s="3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5">
      <c r="A326" s="3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5">
      <c r="A327" s="3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5">
      <c r="A328" s="3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5">
      <c r="A329" s="3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5">
      <c r="A330" s="3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5">
      <c r="A331" s="3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5">
      <c r="A332" s="3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5">
      <c r="A333" s="3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5">
      <c r="A334" s="3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5">
      <c r="A335" s="3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5">
      <c r="A336" s="3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5">
      <c r="A337" s="3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5">
      <c r="A338" s="3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5">
      <c r="A339" s="3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5">
      <c r="A340" s="3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5">
      <c r="A341" s="3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5">
      <c r="A342" s="3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5">
      <c r="A343" s="3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5">
      <c r="A344" s="3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5">
      <c r="A345" s="3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5">
      <c r="A346" s="3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5">
      <c r="A347" s="3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5">
      <c r="A348" s="3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5">
      <c r="A349" s="3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5">
      <c r="A350" s="3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5">
      <c r="A351" s="3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5">
      <c r="A352" s="3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5">
      <c r="A353" s="3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5">
      <c r="A354" s="3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5">
      <c r="A355" s="3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5">
      <c r="A356" s="3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5">
      <c r="A357" s="3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5">
      <c r="A358" s="3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5">
      <c r="A359" s="3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5">
      <c r="A360" s="3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5">
      <c r="A361" s="3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5">
      <c r="A362" s="3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5">
      <c r="A363" s="3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5">
      <c r="A364" s="3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5">
      <c r="A365" s="3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5">
      <c r="A366" s="3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5">
      <c r="A367" s="3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5">
      <c r="A368" s="3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5">
      <c r="A369" s="3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5">
      <c r="A370" s="3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5">
      <c r="A371" s="3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5">
      <c r="A372" s="3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5">
      <c r="A373" s="3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5">
      <c r="A374" s="3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5">
      <c r="A375" s="3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5">
      <c r="A376" s="3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5">
      <c r="A377" s="3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5">
      <c r="A378" s="3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5">
      <c r="A379" s="3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5">
      <c r="A380" s="3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5">
      <c r="A381" s="3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5">
      <c r="A382" s="3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5">
      <c r="A383" s="3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5">
      <c r="A384" s="3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25">
      <c r="A385" s="3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25">
      <c r="A386" s="3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25">
      <c r="A387" s="3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25">
      <c r="A388" s="3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25">
      <c r="A389" s="3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25">
      <c r="A390" s="3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25">
      <c r="A391" s="3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25">
      <c r="A392" s="3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25">
      <c r="A393" s="3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25">
      <c r="A394" s="3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25">
      <c r="A395" s="3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25">
      <c r="A396" s="3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x14ac:dyDescent="0.25">
      <c r="A397" s="3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x14ac:dyDescent="0.25">
      <c r="A398" s="3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x14ac:dyDescent="0.25">
      <c r="A399" s="3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x14ac:dyDescent="0.25">
      <c r="A400" s="3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x14ac:dyDescent="0.25">
      <c r="A401" s="3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x14ac:dyDescent="0.25">
      <c r="A402" s="3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x14ac:dyDescent="0.25">
      <c r="A403" s="3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x14ac:dyDescent="0.25">
      <c r="A404" s="3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x14ac:dyDescent="0.25">
      <c r="A405" s="3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x14ac:dyDescent="0.25">
      <c r="A406" s="3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x14ac:dyDescent="0.25">
      <c r="A407" s="3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x14ac:dyDescent="0.25">
      <c r="A408" s="3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x14ac:dyDescent="0.25">
      <c r="A409" s="3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x14ac:dyDescent="0.25">
      <c r="A410" s="3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x14ac:dyDescent="0.25">
      <c r="A411" s="3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x14ac:dyDescent="0.25">
      <c r="A412" s="3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x14ac:dyDescent="0.25">
      <c r="A413" s="3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x14ac:dyDescent="0.25">
      <c r="A414" s="3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x14ac:dyDescent="0.25">
      <c r="A415" s="3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x14ac:dyDescent="0.25">
      <c r="A416" s="3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x14ac:dyDescent="0.25">
      <c r="A417" s="3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x14ac:dyDescent="0.25">
      <c r="A418" s="3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x14ac:dyDescent="0.25">
      <c r="A419" s="3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x14ac:dyDescent="0.25">
      <c r="A420" s="3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x14ac:dyDescent="0.25">
      <c r="A421" s="3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x14ac:dyDescent="0.25">
      <c r="A422" s="3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x14ac:dyDescent="0.25">
      <c r="A423" s="3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x14ac:dyDescent="0.25">
      <c r="A424" s="3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x14ac:dyDescent="0.25">
      <c r="A425" s="3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x14ac:dyDescent="0.25">
      <c r="A426" s="3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x14ac:dyDescent="0.25">
      <c r="A427" s="3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x14ac:dyDescent="0.25">
      <c r="A428" s="3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x14ac:dyDescent="0.25">
      <c r="A429" s="3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x14ac:dyDescent="0.25">
      <c r="A430" s="3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x14ac:dyDescent="0.25">
      <c r="A431" s="3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x14ac:dyDescent="0.25">
      <c r="A432" s="3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x14ac:dyDescent="0.25">
      <c r="A433" s="3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x14ac:dyDescent="0.25">
      <c r="A434" s="3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x14ac:dyDescent="0.25">
      <c r="A435" s="3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x14ac:dyDescent="0.25">
      <c r="A436" s="3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x14ac:dyDescent="0.25">
      <c r="A437" s="3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x14ac:dyDescent="0.25">
      <c r="A438" s="3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25">
      <c r="A439" s="3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25">
      <c r="A440" s="3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25">
      <c r="A441" s="3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25">
      <c r="A442" s="3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25">
      <c r="A443" s="3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x14ac:dyDescent="0.25">
      <c r="A444" s="3"/>
      <c r="B444" s="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6" spans="1:22" x14ac:dyDescent="0.25">
      <c r="A446" s="4"/>
      <c r="B446" s="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</sheetData>
  <sheetProtection algorithmName="SHA-512" hashValue="XOFlyJus8TatUKGjphKtD1/anGRWe2p0ywQQrQwWr64uFkyeo0shYw1mHK590GWasLbhSiwalYUmzc47HMAUqw==" saltValue="Bbt1Pr2OlgBv9myXLZpN+A==" spinCount="100000" sheet="1" objects="1" scenarios="1"/>
  <protectedRanges>
    <protectedRange algorithmName="SHA-512" hashValue="lM8U+ngg4cMCzNw+2V77jwShVm2XeEE/rMbCQpkMQrsd2ZA5SCtUGurYGdwO+ltYdLr9aO28vbyxrXh0lt8nOg==" saltValue="XzLw5eWQHCRk+82fbY59/g==" spinCount="100000" sqref="A4:A58" name="Bereich1"/>
  </protectedRanges>
  <mergeCells count="1">
    <mergeCell ref="A1:K1"/>
  </mergeCells>
  <phoneticPr fontId="0" type="noConversion"/>
  <printOptions horizontalCentered="1" verticalCentered="1" gridLines="1"/>
  <pageMargins left="0.31496062992125984" right="0.70866141732283472" top="0.78740157480314965" bottom="0.78740157480314965" header="0.59055118110236227" footer="0.31496062992125984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865aa40-d0a0-44f1-99f5-35f9405629e4">
      <Terms xmlns="http://schemas.microsoft.com/office/infopath/2007/PartnerControls"/>
    </TaxKeywordTaxHTField>
    <m7aa2674883f455cae96e89d73cb7650 xmlns="a865aa40-d0a0-44f1-99f5-35f9405629e4">
      <Terms xmlns="http://schemas.microsoft.com/office/infopath/2007/PartnerControls"/>
    </m7aa2674883f455cae96e89d73cb7650>
    <TaxCatchAll xmlns="a865aa40-d0a0-44f1-99f5-35f9405629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534328F5DB31439602BF07AE2B898C" ma:contentTypeVersion="12" ma:contentTypeDescription="Ein neues Dokument erstellen." ma:contentTypeScope="" ma:versionID="1c8d028ecab1a91506350162e0116d43">
  <xsd:schema xmlns:xsd="http://www.w3.org/2001/XMLSchema" xmlns:xs="http://www.w3.org/2001/XMLSchema" xmlns:p="http://schemas.microsoft.com/office/2006/metadata/properties" xmlns:ns2="a865aa40-d0a0-44f1-99f5-35f9405629e4" xmlns:ns3="c43a14ae-4b39-4fff-8b53-3187d8ae7aaa" targetNamespace="http://schemas.microsoft.com/office/2006/metadata/properties" ma:root="true" ma:fieldsID="2f7e69f9cf135065ce728b42a2937aa7" ns2:_="" ns3:_="">
    <xsd:import namespace="a865aa40-d0a0-44f1-99f5-35f9405629e4"/>
    <xsd:import namespace="c43a14ae-4b39-4fff-8b53-3187d8ae7aaa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5aa40-d0a0-44f1-99f5-35f9405629e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Unternehmensstichwörter" ma:fieldId="{23f27201-bee3-471e-b2e7-b64fd8b7ca38}" ma:taxonomyMulti="true" ma:sspId="144fb61b-df36-4279-b5a0-a523486caf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08eaf80-b9ea-4146-adb7-b8682dde244c}" ma:internalName="TaxCatchAll" ma:showField="CatchAllData" ma:web="a865aa40-d0a0-44f1-99f5-35f940562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taxonomy="true" ma:internalName="m7aa2674883f455cae96e89d73cb7650" ma:taxonomyFieldName="ManagedKeyword" ma:displayName="Verwaltetes Stichwort" ma:default="" ma:fieldId="{67aa2674-883f-455c-ae96-e89d73cb7650}" ma:sspId="144fb61b-df36-4279-b5a0-a523486caf0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a14ae-4b39-4fff-8b53-3187d8ae7aaa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9431B3-6CBB-4464-82ED-364A6317E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A1E33B-D9D4-454F-A58A-50DAE93CE97E}">
  <ds:schemaRefs>
    <ds:schemaRef ds:uri="http://schemas.microsoft.com/office/2006/metadata/properties"/>
    <ds:schemaRef ds:uri="http://schemas.microsoft.com/office/infopath/2007/PartnerControls"/>
    <ds:schemaRef ds:uri="a865aa40-d0a0-44f1-99f5-35f9405629e4"/>
  </ds:schemaRefs>
</ds:datastoreItem>
</file>

<file path=customXml/itemProps3.xml><?xml version="1.0" encoding="utf-8"?>
<ds:datastoreItem xmlns:ds="http://schemas.openxmlformats.org/officeDocument/2006/customXml" ds:itemID="{F32D267F-CA45-4B2B-8C51-F02BCFDAD6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5aa40-d0a0-44f1-99f5-35f9405629e4"/>
    <ds:schemaRef ds:uri="c43a14ae-4b39-4fff-8b53-3187d8ae7a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Vereinliste mit Mannschaften fü</vt:lpstr>
      <vt:lpstr>'Vereinliste mit Mannschaften fü'!Druckbereich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Bitterli Daniel</dc:creator>
  <cp:keywords/>
  <dc:description/>
  <cp:lastModifiedBy>Nadia Gurtner</cp:lastModifiedBy>
  <cp:revision/>
  <dcterms:created xsi:type="dcterms:W3CDTF">2008-05-26T12:25:54Z</dcterms:created>
  <dcterms:modified xsi:type="dcterms:W3CDTF">2024-01-30T10:19:18Z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0x010100FB534328F5DB31439602BF07AE2B898C</vt:lpwstr>
  </property>
  <property fmtid="{D5CDD505-2E9C-101B-9397-08002B2CF9AE}" pid="3" name="Order">
    <vt:r8>666400</vt:r8>
  </property>
  <property fmtid="{D5CDD505-2E9C-101B-9397-08002B2CF9AE}" pid="4" name="ManagedKeyword">
    <vt:lpwstr/>
  </property>
  <property fmtid="{D5CDD505-2E9C-101B-9397-08002B2CF9AE}" pid="5" name="TaxKeywor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